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9040" windowHeight="15840" tabRatio="921"/>
  </bookViews>
  <sheets>
    <sheet name="Vzduchotechnika" sheetId="2" r:id="rId1"/>
  </sheets>
  <definedNames>
    <definedName name="_dph1">#REF!</definedName>
    <definedName name="_dph2">#REF!</definedName>
    <definedName name="_dph3">#REF!</definedName>
    <definedName name="_pol1" localSheetId="0">Vzduchotechnika!#REF!</definedName>
    <definedName name="_pol1">#REF!</definedName>
    <definedName name="_pol2" localSheetId="0">Vzduchotechnika!#REF!</definedName>
    <definedName name="_pol2">#REF!</definedName>
    <definedName name="_pol3" localSheetId="0">Vzduchotechnika!#REF!</definedName>
    <definedName name="_pol3">#REF!</definedName>
    <definedName name="footer">#REF!</definedName>
    <definedName name="footer2" localSheetId="0">Vzduchotechnika!#REF!</definedName>
    <definedName name="footer2">#REF!</definedName>
    <definedName name="head1">#REF!</definedName>
    <definedName name="Header">#REF!</definedName>
    <definedName name="Header2" localSheetId="0">Vzduchotechnika!#REF!</definedName>
    <definedName name="Header2">#REF!</definedName>
    <definedName name="Hlava1">#REF!</definedName>
    <definedName name="Hlava2">#REF!</definedName>
    <definedName name="Hlava3">#REF!</definedName>
    <definedName name="Hlava4">#REF!</definedName>
    <definedName name="_xlnm.Print_Titles" localSheetId="0">Vzduchotechnika!$5:$6</definedName>
    <definedName name="_xlnm.Print_Area" localSheetId="0">Vzduchotechnika!$A$1:$H$44</definedName>
    <definedName name="polbezcen1" localSheetId="0">Vzduchotechnika!#REF!</definedName>
    <definedName name="polbezcen1">#REF!</definedName>
    <definedName name="polcen2" localSheetId="0">Vzduchotechnika!#REF!</definedName>
    <definedName name="polcen2">#REF!</definedName>
    <definedName name="polcen3" localSheetId="0">Vzduchotechnika!#REF!</definedName>
    <definedName name="polcen3">#REF!</definedName>
    <definedName name="Poznamka">#REF!</definedName>
    <definedName name="ZakHead">#REF!</definedName>
  </definedNames>
  <calcPr calcId="145621"/>
</workbook>
</file>

<file path=xl/calcChain.xml><?xml version="1.0" encoding="utf-8"?>
<calcChain xmlns="http://schemas.openxmlformats.org/spreadsheetml/2006/main">
  <c r="J35" i="2" l="1"/>
  <c r="J36" i="2"/>
  <c r="J37" i="2"/>
  <c r="J39" i="2"/>
  <c r="J23" i="2"/>
  <c r="J16" i="2"/>
  <c r="J9" i="2"/>
  <c r="I10" i="2"/>
  <c r="I11" i="2"/>
  <c r="I12" i="2"/>
  <c r="I13" i="2"/>
  <c r="J13" i="2" s="1"/>
  <c r="I14" i="2"/>
  <c r="I15" i="2"/>
  <c r="I16" i="2"/>
  <c r="I17" i="2"/>
  <c r="J17" i="2" s="1"/>
  <c r="I23" i="2"/>
  <c r="I24" i="2"/>
  <c r="J24" i="2" s="1"/>
  <c r="I25" i="2"/>
  <c r="J25" i="2" s="1"/>
  <c r="I26" i="2"/>
  <c r="I27" i="2"/>
  <c r="J27" i="2" s="1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J40" i="2" s="1"/>
  <c r="I41" i="2"/>
  <c r="J41" i="2" s="1"/>
  <c r="I9" i="2"/>
  <c r="G10" i="2"/>
  <c r="G11" i="2"/>
  <c r="G12" i="2"/>
  <c r="G13" i="2"/>
  <c r="G14" i="2"/>
  <c r="J14" i="2" s="1"/>
  <c r="G15" i="2"/>
  <c r="G16" i="2"/>
  <c r="G17" i="2"/>
  <c r="G23" i="2"/>
  <c r="G24" i="2"/>
  <c r="G25" i="2"/>
  <c r="G26" i="2"/>
  <c r="G27" i="2"/>
  <c r="G28" i="2"/>
  <c r="G29" i="2"/>
  <c r="J29" i="2" s="1"/>
  <c r="G30" i="2"/>
  <c r="J30" i="2" s="1"/>
  <c r="G31" i="2"/>
  <c r="J31" i="2" s="1"/>
  <c r="G32" i="2"/>
  <c r="J32" i="2" s="1"/>
  <c r="G33" i="2"/>
  <c r="G34" i="2"/>
  <c r="G35" i="2"/>
  <c r="G36" i="2"/>
  <c r="G37" i="2"/>
  <c r="G38" i="2"/>
  <c r="J38" i="2" s="1"/>
  <c r="G39" i="2"/>
  <c r="G40" i="2"/>
  <c r="G41" i="2"/>
  <c r="G9" i="2"/>
  <c r="J26" i="2" l="1"/>
  <c r="J28" i="2"/>
  <c r="J43" i="2" s="1"/>
  <c r="J33" i="2"/>
  <c r="J34" i="2"/>
  <c r="J10" i="2"/>
  <c r="J19" i="2" s="1"/>
  <c r="J11" i="2"/>
  <c r="J12" i="2"/>
  <c r="J15" i="2"/>
</calcChain>
</file>

<file path=xl/sharedStrings.xml><?xml version="1.0" encoding="utf-8"?>
<sst xmlns="http://schemas.openxmlformats.org/spreadsheetml/2006/main" count="93" uniqueCount="71">
  <si>
    <t>Popis položky</t>
  </si>
  <si>
    <t>Mj</t>
  </si>
  <si>
    <t>ks</t>
  </si>
  <si>
    <t>Poz.</t>
  </si>
  <si>
    <t>SO 122 - Vybudování učebny v pavilonu E34</t>
  </si>
  <si>
    <t>09 - Vzduchotechnika a chlazení</t>
  </si>
  <si>
    <t>Montáž</t>
  </si>
  <si>
    <t>Množ.</t>
  </si>
  <si>
    <t>Dodávka/mj.</t>
  </si>
  <si>
    <t>Dodávka/celk.</t>
  </si>
  <si>
    <t>Vzduchotechnika</t>
  </si>
  <si>
    <t>Chlazení</t>
  </si>
  <si>
    <t>2.01</t>
  </si>
  <si>
    <t>2.02</t>
  </si>
  <si>
    <t>Potrubí hladké bezešvé běžné níz./středotl.,DN 32</t>
  </si>
  <si>
    <t>m</t>
  </si>
  <si>
    <t>Potrubí hladké bezešvé běžné níz./středotl.,DN 25</t>
  </si>
  <si>
    <t>2.03</t>
  </si>
  <si>
    <t>2.04</t>
  </si>
  <si>
    <t>2.05</t>
  </si>
  <si>
    <t>IZ.Armaflex AF 32/12</t>
  </si>
  <si>
    <t>IZ.Armaflex AF 25/12</t>
  </si>
  <si>
    <t>2.06</t>
  </si>
  <si>
    <t>Kulový kohout DN 25</t>
  </si>
  <si>
    <t>2.07</t>
  </si>
  <si>
    <t>Filtr s výměnnou vložkou DN 25</t>
  </si>
  <si>
    <t>2.08</t>
  </si>
  <si>
    <t>Trojcestný regulační ventil DN 25</t>
  </si>
  <si>
    <t>2.09</t>
  </si>
  <si>
    <t>Ovládací servopohon 24VAC / 0-10V</t>
  </si>
  <si>
    <t>2.10</t>
  </si>
  <si>
    <t>Kulový kohout vypouštěcí DN 15</t>
  </si>
  <si>
    <t>2.11</t>
  </si>
  <si>
    <t>Regul. ventil vyvažovací Ballorex FODRV DN 25</t>
  </si>
  <si>
    <t>2.12</t>
  </si>
  <si>
    <t>Automatický odvzdušňovací ventil DN 10</t>
  </si>
  <si>
    <t>2.13</t>
  </si>
  <si>
    <t>2.14</t>
  </si>
  <si>
    <t>2.15</t>
  </si>
  <si>
    <t>2.16</t>
  </si>
  <si>
    <t>Provozní zkouška</t>
  </si>
  <si>
    <t>2.17</t>
  </si>
  <si>
    <t>Seřízení a uvedení do provozu</t>
  </si>
  <si>
    <t>Přesun-demontáž a zpětná montáž fan-coil jednotky 42 GW 400C, 2-trubka, voda 7/13°C, chlazení Qch=4,7kW</t>
  </si>
  <si>
    <t>Fan-coil klimatizační jednotka 42 GW 400C, 2-trubka, voda 7/13°C, chlazení Qch=4,7kW
vč. čerpadla kondenzátu</t>
  </si>
  <si>
    <t>1.01</t>
  </si>
  <si>
    <t>1.02</t>
  </si>
  <si>
    <r>
      <t xml:space="preserve">Lineární vyústka PL50-2-E pro odvod, 2-štěrbinová nastavitelná, délka 1200, vč. přípojovacího boxu, připojení 2x </t>
    </r>
    <r>
      <rPr>
        <sz val="9"/>
        <rFont val="Arial"/>
        <family val="2"/>
        <charset val="238"/>
      </rPr>
      <t>Ø160 s regul. klapkou</t>
    </r>
  </si>
  <si>
    <r>
      <t xml:space="preserve">Lineární vyústka PL50-2-S pro přívod, 2-štěrbinová nastavitelná, délka 1200, vč. přípojovacího boxu, připojení 2x </t>
    </r>
    <r>
      <rPr>
        <sz val="9"/>
        <rFont val="Arial"/>
        <family val="2"/>
        <charset val="238"/>
      </rPr>
      <t>Ø160 s regul. klapkou</t>
    </r>
  </si>
  <si>
    <t>1.03</t>
  </si>
  <si>
    <t>Potrubí čtyřhr. pozink. do obvodu 1530, 30% tvarovek</t>
  </si>
  <si>
    <t>m2</t>
  </si>
  <si>
    <t>1.04</t>
  </si>
  <si>
    <t>Potrubí spiro pozink. do Ø315, 30% tvarovek</t>
  </si>
  <si>
    <t>bm</t>
  </si>
  <si>
    <t>1.05</t>
  </si>
  <si>
    <t>Ohebná hadice Sonoflex Ø160</t>
  </si>
  <si>
    <t>1.06</t>
  </si>
  <si>
    <t>Tepelná kaučuk. izolace Armaflex Duct 09</t>
  </si>
  <si>
    <t>Požární klapka FDMR Ø315.40, provedení se servopohonem 230V/AC, vč. koncového spínače "zavřeno"</t>
  </si>
  <si>
    <t>1.07</t>
  </si>
  <si>
    <t>hod</t>
  </si>
  <si>
    <t>Vzduchotechnika celkem:</t>
  </si>
  <si>
    <t>Chlazení celkem:</t>
  </si>
  <si>
    <t>1.</t>
  </si>
  <si>
    <t>2.</t>
  </si>
  <si>
    <t>1.08</t>
  </si>
  <si>
    <t>Demontáž a ekol. likvodace stávajicích rozvodů vzduch. v rozsahu místností 207 a 203</t>
  </si>
  <si>
    <t>VÝKAZ VÝMĚR</t>
  </si>
  <si>
    <t>Montáž celkem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</si>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</sst>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&quot; Kč&quot;"/>
    <numFmt numFmtId="165" formatCode="#,##0\ &quot;Kč&quot;"/>
    <numFmt numFmtId="166" formatCode="#,##0.0"/>
    <numFmt numFmtId="167" formatCode="#,##0\ "/>
    <numFmt numFmtId="168" formatCode="d/mm"/>
  </numFmts>
  <fonts count="41" x14ac:knownFonts="1">
    <font>
      <sz val="9"/>
      <name val="Arial"/>
      <family val="2"/>
      <charset val="238"/>
    </font>
    <font>
      <sz val="10"/>
      <name val="Times New Roman"/>
      <family val="1"/>
      <charset val="1"/>
    </font>
    <font>
      <sz val="9"/>
      <name val="Times New Roman"/>
      <family val="1"/>
      <charset val="1"/>
    </font>
    <font>
      <b/>
      <sz val="9"/>
      <name val="Arial"/>
      <family val="2"/>
      <charset val="238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9"/>
      <name val="Arial"/>
      <family val="2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10"/>
      <name val="Helv"/>
      <charset val="238"/>
    </font>
    <font>
      <sz val="10"/>
      <name val="Helv"/>
      <family val="2"/>
    </font>
    <font>
      <sz val="10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MS Sans Serif"/>
      <family val="2"/>
    </font>
    <font>
      <sz val="9"/>
      <name val="Arial CE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sz val="9"/>
      <name val="Arial CE"/>
      <family val="2"/>
      <charset val="238"/>
    </font>
    <font>
      <b/>
      <sz val="20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C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</borders>
  <cellStyleXfs count="130">
    <xf numFmtId="0" fontId="0" fillId="0" borderId="0"/>
    <xf numFmtId="0" fontId="8" fillId="0" borderId="0"/>
    <xf numFmtId="0" fontId="12" fillId="0" borderId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3" fillId="0" borderId="0"/>
    <xf numFmtId="166" fontId="32" fillId="0" borderId="0" applyAlignment="0">
      <alignment horizontal="right" wrapText="1"/>
    </xf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" fontId="32" fillId="0" borderId="0" applyBorder="0" applyAlignment="0">
      <alignment horizontal="right" wrapText="1"/>
    </xf>
    <xf numFmtId="0" fontId="32" fillId="0" borderId="0">
      <alignment horizontal="right" wrapText="1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3" borderId="0" applyNumberFormat="0" applyBorder="0" applyAlignment="0" applyProtection="0"/>
    <xf numFmtId="0" fontId="28" fillId="20" borderId="5" applyNumberFormat="0" applyAlignment="0" applyProtection="0"/>
    <xf numFmtId="167" fontId="32" fillId="0" borderId="0" applyFont="0" applyFill="0" applyBorder="0">
      <alignment horizontal="right" vertical="center"/>
    </xf>
    <xf numFmtId="0" fontId="25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9" fillId="0" borderId="0"/>
    <xf numFmtId="0" fontId="25" fillId="4" borderId="0" applyNumberFormat="0" applyBorder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35" fillId="0" borderId="0">
      <alignment horizontal="center" vertical="center" wrapText="1"/>
    </xf>
    <xf numFmtId="0" fontId="18" fillId="21" borderId="10" applyNumberFormat="0" applyAlignment="0" applyProtection="0"/>
    <xf numFmtId="0" fontId="27" fillId="7" borderId="5" applyNumberFormat="0" applyAlignment="0" applyProtection="0"/>
    <xf numFmtId="0" fontId="18" fillId="21" borderId="10" applyNumberFormat="0" applyAlignment="0" applyProtection="0"/>
    <xf numFmtId="0" fontId="24" fillId="0" borderId="11" applyNumberFormat="0" applyFill="0" applyAlignment="0" applyProtection="0"/>
    <xf numFmtId="0" fontId="36" fillId="0" borderId="0">
      <alignment horizontal="left"/>
    </xf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23" borderId="12" applyNumberFormat="0" applyFont="0" applyAlignment="0" applyProtection="0"/>
    <xf numFmtId="0" fontId="29" fillId="20" borderId="13" applyNumberFormat="0" applyAlignment="0" applyProtection="0"/>
    <xf numFmtId="0" fontId="37" fillId="0" borderId="14">
      <alignment horizontal="center" vertical="center" wrapText="1"/>
    </xf>
    <xf numFmtId="168" fontId="34" fillId="0" borderId="0">
      <alignment horizontal="center" vertical="center"/>
    </xf>
    <xf numFmtId="0" fontId="24" fillId="0" borderId="11" applyNumberFormat="0" applyFill="0" applyAlignment="0" applyProtection="0"/>
    <xf numFmtId="0" fontId="16" fillId="0" borderId="6" applyNumberFormat="0" applyFill="0" applyAlignment="0" applyProtection="0"/>
    <xf numFmtId="0" fontId="10" fillId="0" borderId="0"/>
    <xf numFmtId="0" fontId="12" fillId="0" borderId="0" applyProtection="0"/>
    <xf numFmtId="0" fontId="2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31" fillId="0" borderId="0"/>
    <xf numFmtId="0" fontId="9" fillId="0" borderId="0"/>
    <xf numFmtId="165" fontId="33" fillId="24" borderId="2">
      <alignment vertical="center" wrapText="1"/>
    </xf>
    <xf numFmtId="9" fontId="33" fillId="25" borderId="2">
      <alignment vertical="center" wrapText="1"/>
    </xf>
    <xf numFmtId="4" fontId="33" fillId="26" borderId="0">
      <alignment vertical="center" wrapText="1"/>
    </xf>
    <xf numFmtId="0" fontId="9" fillId="0" borderId="0"/>
    <xf numFmtId="0" fontId="9" fillId="0" borderId="0"/>
    <xf numFmtId="0" fontId="39" fillId="0" borderId="0" applyNumberFormat="0" applyFont="0" applyBorder="0" applyProtection="0"/>
    <xf numFmtId="0" fontId="40" fillId="0" borderId="0" applyNumberFormat="0" applyBorder="0" applyProtection="0"/>
    <xf numFmtId="0" fontId="40" fillId="0" borderId="0" applyNumberFormat="0" applyBorder="0" applyProtection="0"/>
    <xf numFmtId="0" fontId="40" fillId="0" borderId="0" applyNumberFormat="0" applyBorder="0" applyProtection="0"/>
    <xf numFmtId="0" fontId="40" fillId="0" borderId="0" applyNumberFormat="0" applyBorder="0" applyProtection="0"/>
    <xf numFmtId="0" fontId="40" fillId="0" borderId="0" applyNumberFormat="0" applyBorder="0" applyProtection="0"/>
    <xf numFmtId="0" fontId="40" fillId="0" borderId="0" applyNumberForma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40" fillId="0" borderId="0" applyNumberFormat="0" applyBorder="0" applyProtection="0"/>
    <xf numFmtId="9" fontId="9" fillId="0" borderId="0" applyFont="0" applyFill="0" applyBorder="0" applyAlignment="0" applyProtection="0"/>
    <xf numFmtId="0" fontId="40" fillId="0" borderId="0" applyNumberFormat="0" applyBorder="0" applyProtection="0"/>
    <xf numFmtId="0" fontId="39" fillId="0" borderId="0" applyNumberFormat="0" applyFont="0" applyBorder="0" applyProtection="0"/>
    <xf numFmtId="0" fontId="37" fillId="0" borderId="14">
      <alignment horizontal="center" vertical="center" wrapText="1"/>
    </xf>
    <xf numFmtId="0" fontId="38" fillId="0" borderId="0"/>
    <xf numFmtId="0" fontId="7" fillId="0" borderId="0"/>
    <xf numFmtId="0" fontId="9" fillId="0" borderId="0"/>
    <xf numFmtId="0" fontId="8" fillId="0" borderId="0"/>
    <xf numFmtId="0" fontId="8" fillId="0" borderId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4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right"/>
    </xf>
    <xf numFmtId="0" fontId="0" fillId="0" borderId="2" xfId="0" applyBorder="1"/>
    <xf numFmtId="165" fontId="0" fillId="0" borderId="2" xfId="0" applyNumberFormat="1" applyBorder="1"/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right"/>
    </xf>
    <xf numFmtId="0" fontId="3" fillId="0" borderId="2" xfId="126" applyFont="1" applyBorder="1"/>
    <xf numFmtId="0" fontId="7" fillId="0" borderId="2" xfId="126" applyBorder="1"/>
    <xf numFmtId="165" fontId="7" fillId="0" borderId="2" xfId="126" applyNumberFormat="1" applyBorder="1"/>
    <xf numFmtId="165" fontId="3" fillId="0" borderId="2" xfId="126" applyNumberFormat="1" applyFont="1" applyBorder="1"/>
    <xf numFmtId="165" fontId="3" fillId="0" borderId="4" xfId="126" applyNumberFormat="1" applyFont="1" applyBorder="1" applyAlignment="1"/>
    <xf numFmtId="165" fontId="3" fillId="0" borderId="3" xfId="126" applyNumberFormat="1" applyFont="1" applyBorder="1" applyAlignment="1">
      <alignment horizontal="center"/>
    </xf>
    <xf numFmtId="165" fontId="3" fillId="0" borderId="4" xfId="126" applyNumberFormat="1" applyFont="1" applyBorder="1" applyAlignment="1">
      <alignment horizontal="center"/>
    </xf>
    <xf numFmtId="0" fontId="8" fillId="0" borderId="0" xfId="129"/>
    <xf numFmtId="0" fontId="4" fillId="0" borderId="1" xfId="126" applyFont="1" applyBorder="1" applyAlignment="1">
      <alignment horizontal="right"/>
    </xf>
    <xf numFmtId="165" fontId="7" fillId="0" borderId="2" xfId="126" applyNumberFormat="1" applyBorder="1"/>
    <xf numFmtId="0" fontId="4" fillId="0" borderId="15" xfId="126" applyFont="1" applyBorder="1" applyAlignment="1">
      <alignment horizontal="right"/>
    </xf>
    <xf numFmtId="0" fontId="5" fillId="0" borderId="15" xfId="126" applyFont="1" applyBorder="1"/>
  </cellXfs>
  <cellStyles count="130">
    <cellStyle name="_%" xfId="107"/>
    <cellStyle name="__Kč" xfId="106"/>
    <cellStyle name="__montáž3" xfId="108"/>
    <cellStyle name="_06_FOX_6EX11_soupis_vykonu_100205_revA" xfId="2"/>
    <cellStyle name="_06_GCZ_BQ_SO_1241_Hruba" xfId="3"/>
    <cellStyle name="_06_GCZ_BQ_SO_1242+1710_Hruba" xfId="4"/>
    <cellStyle name="_06_GCZ_BQ_SO_1510_Hruba" xfId="5"/>
    <cellStyle name="_06_GCZ_BQ_SO_1810_Hruba" xfId="6"/>
    <cellStyle name="_6VX01" xfId="7"/>
    <cellStyle name="_ELEKTRO_01_Components_100505" xfId="8"/>
    <cellStyle name="_F6_BS_SO 01+04_6SX01" xfId="9"/>
    <cellStyle name="_SO 05_F6_rain wat drain.060531" xfId="10"/>
    <cellStyle name="_SO 16_6VX01_vzduchotechnika" xfId="11"/>
    <cellStyle name="_TI_SO 01_060301_cz_en" xfId="12"/>
    <cellStyle name="1D čísla" xfId="13"/>
    <cellStyle name="20 % - zvýraznenie1" xfId="14"/>
    <cellStyle name="20 % - zvýraznenie2" xfId="15"/>
    <cellStyle name="20 % - zvýraznenie3" xfId="16"/>
    <cellStyle name="20 % - zvýraznenie4" xfId="17"/>
    <cellStyle name="20 % - zvýraznenie5" xfId="18"/>
    <cellStyle name="20 % - zvýraznenie6" xfId="19"/>
    <cellStyle name="20% - Accent1" xfId="20"/>
    <cellStyle name="20% - Accent2" xfId="21"/>
    <cellStyle name="20% - Accent3" xfId="22"/>
    <cellStyle name="20% - Accent4" xfId="23"/>
    <cellStyle name="20% - Accent5" xfId="24"/>
    <cellStyle name="20% - Accent6" xfId="25"/>
    <cellStyle name="2D čísla" xfId="26"/>
    <cellStyle name="3D čísla" xfId="27"/>
    <cellStyle name="40 % - zvýraznenie1" xfId="28"/>
    <cellStyle name="40 % - zvýraznenie2" xfId="29"/>
    <cellStyle name="40 % - zvýraznenie3" xfId="30"/>
    <cellStyle name="40 % - zvýraznenie4" xfId="31"/>
    <cellStyle name="40 % - zvýraznenie5" xfId="32"/>
    <cellStyle name="40 % - zvýraznenie6" xfId="33"/>
    <cellStyle name="40% - Accent1" xfId="34"/>
    <cellStyle name="40% - Accent2" xfId="35"/>
    <cellStyle name="40% - Accent3" xfId="36"/>
    <cellStyle name="40% - Accent4" xfId="37"/>
    <cellStyle name="40% - Accent5" xfId="38"/>
    <cellStyle name="40% - Accent6" xfId="39"/>
    <cellStyle name="60 % - zvýraznenie1" xfId="40"/>
    <cellStyle name="60 % - zvýraznenie2" xfId="41"/>
    <cellStyle name="60 % - zvýraznenie3" xfId="42"/>
    <cellStyle name="60 % - zvýraznenie4" xfId="43"/>
    <cellStyle name="60 % - zvýraznenie5" xfId="44"/>
    <cellStyle name="60 % - zvýraznenie6" xfId="45"/>
    <cellStyle name="60% - Accent1" xfId="46"/>
    <cellStyle name="60% - Accent2" xfId="47"/>
    <cellStyle name="60% - Accent3" xfId="48"/>
    <cellStyle name="60% - Accent4" xfId="49"/>
    <cellStyle name="60% - Accent5" xfId="50"/>
    <cellStyle name="60% - Accent6" xfId="51"/>
    <cellStyle name="Accent1" xfId="52"/>
    <cellStyle name="Accent2" xfId="53"/>
    <cellStyle name="Accent3" xfId="54"/>
    <cellStyle name="Accent4" xfId="55"/>
    <cellStyle name="Accent5" xfId="56"/>
    <cellStyle name="Accent6" xfId="57"/>
    <cellStyle name="Bad" xfId="58"/>
    <cellStyle name="Calculation" xfId="59"/>
    <cellStyle name="Celá čísla" xfId="60"/>
    <cellStyle name="Dobrá" xfId="61"/>
    <cellStyle name="Excel Built-in Normal" xfId="111"/>
    <cellStyle name="Excel Built-in Normal 2" xfId="119"/>
    <cellStyle name="Explanatory Text" xfId="62"/>
    <cellStyle name="fnRegressQ" xfId="63"/>
    <cellStyle name="fnRegressQ 2" xfId="112"/>
    <cellStyle name="Good" xfId="64"/>
    <cellStyle name="Heading 1" xfId="65"/>
    <cellStyle name="Heading 2" xfId="66"/>
    <cellStyle name="Heading 3" xfId="67"/>
    <cellStyle name="Heading 4" xfId="68"/>
    <cellStyle name="Hlavička" xfId="69"/>
    <cellStyle name="Check Cell" xfId="70"/>
    <cellStyle name="Input" xfId="71"/>
    <cellStyle name="Kontrolná bunka" xfId="72"/>
    <cellStyle name="Linked Cell" xfId="73"/>
    <cellStyle name="Nadpis listu" xfId="74"/>
    <cellStyle name="Neutral" xfId="75"/>
    <cellStyle name="Neutrálna" xfId="76"/>
    <cellStyle name="Normal_spec_rtch" xfId="77"/>
    <cellStyle name="normálne 2" xfId="78"/>
    <cellStyle name="normálne 3" xfId="79"/>
    <cellStyle name="normálne 4" xfId="80"/>
    <cellStyle name="normálne 5" xfId="81"/>
    <cellStyle name="normálne 6" xfId="82"/>
    <cellStyle name="Normální" xfId="0" builtinId="0" customBuiltin="1"/>
    <cellStyle name="Normální 17" xfId="110"/>
    <cellStyle name="Normální 17 2" xfId="117"/>
    <cellStyle name="Normální 17 3" xfId="127"/>
    <cellStyle name="Normální 2" xfId="105"/>
    <cellStyle name="Normální 2 2" xfId="115"/>
    <cellStyle name="normální 2 2 2" xfId="116"/>
    <cellStyle name="normální 2 2 2 2" xfId="122"/>
    <cellStyle name="Normální 3" xfId="125"/>
    <cellStyle name="Normální 30 2" xfId="109"/>
    <cellStyle name="Normální 4" xfId="126"/>
    <cellStyle name="Normální 5" xfId="1"/>
    <cellStyle name="Normální 6" xfId="118"/>
    <cellStyle name="Normální 6 2" xfId="123"/>
    <cellStyle name="Normální 7" xfId="128"/>
    <cellStyle name="Normální 8" xfId="114"/>
    <cellStyle name="Normální 9" xfId="129"/>
    <cellStyle name="Normalny 2" xfId="113"/>
    <cellStyle name="Normalny 2 2" xfId="120"/>
    <cellStyle name="Note" xfId="83"/>
    <cellStyle name="Output" xfId="84"/>
    <cellStyle name="Podhlavička" xfId="85"/>
    <cellStyle name="Podhlavička 2" xfId="124"/>
    <cellStyle name="pozice" xfId="86"/>
    <cellStyle name="Prepojená bunka" xfId="87"/>
    <cellStyle name="Procenta 2" xfId="121"/>
    <cellStyle name="Spolu" xfId="88"/>
    <cellStyle name="Styl 1" xfId="89"/>
    <cellStyle name="Štýl 1" xfId="90"/>
    <cellStyle name="Text upozornenia" xfId="91"/>
    <cellStyle name="Title" xfId="92"/>
    <cellStyle name="Titul" xfId="93"/>
    <cellStyle name="Total" xfId="94"/>
    <cellStyle name="Vysvetľujúci text" xfId="95"/>
    <cellStyle name="Warning Text" xfId="96"/>
    <cellStyle name="Zlá" xfId="97"/>
    <cellStyle name="Zvýraznenie1" xfId="98"/>
    <cellStyle name="Zvýraznenie2" xfId="99"/>
    <cellStyle name="Zvýraznenie3" xfId="100"/>
    <cellStyle name="Zvýraznenie4" xfId="101"/>
    <cellStyle name="Zvýraznenie5" xfId="102"/>
    <cellStyle name="Zvýraznenie6" xfId="103"/>
    <cellStyle name="標準_031007Drawing schedule" xfId="10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abSelected="1" zoomScale="120" zoomScaleNormal="120" zoomScaleSheetLayoutView="150" workbookViewId="0">
      <selection activeCell="H24" sqref="H24"/>
    </sheetView>
  </sheetViews>
  <sheetFormatPr defaultColWidth="9" defaultRowHeight="15.2" customHeight="1" x14ac:dyDescent="0.2"/>
  <cols>
    <col min="1" max="1" width="5.85546875" style="1" customWidth="1"/>
    <col min="2" max="2" width="5.7109375" style="1" customWidth="1"/>
    <col min="3" max="3" width="48.140625" style="2" customWidth="1"/>
    <col min="4" max="5" width="4.7109375" style="3" customWidth="1"/>
    <col min="6" max="8" width="11.7109375" style="4" customWidth="1"/>
    <col min="9" max="9" width="14.42578125" style="3" customWidth="1"/>
    <col min="10" max="10" width="11.85546875" style="5" customWidth="1"/>
    <col min="11" max="11" width="10.28515625" style="5" customWidth="1"/>
    <col min="12" max="16384" width="9" style="5"/>
  </cols>
  <sheetData>
    <row r="1" spans="1:10" ht="12.75" x14ac:dyDescent="0.2">
      <c r="A1" s="22" t="s">
        <v>4</v>
      </c>
      <c r="B1" s="7"/>
      <c r="C1" s="6"/>
    </row>
    <row r="2" spans="1:10" ht="12.75" x14ac:dyDescent="0.2">
      <c r="A2" s="23" t="s">
        <v>5</v>
      </c>
      <c r="C2" s="5"/>
    </row>
    <row r="3" spans="1:10" ht="15.2" customHeight="1" x14ac:dyDescent="0.2">
      <c r="C3" s="8"/>
    </row>
    <row r="4" spans="1:10" ht="18.75" x14ac:dyDescent="0.3">
      <c r="C4" s="21" t="s">
        <v>68</v>
      </c>
      <c r="H4" s="42"/>
      <c r="I4" s="42"/>
      <c r="J4" s="42"/>
    </row>
    <row r="5" spans="1:10" s="20" customFormat="1" ht="15.2" customHeight="1" x14ac:dyDescent="0.2">
      <c r="A5" s="15" t="s">
        <v>3</v>
      </c>
      <c r="B5" s="16"/>
      <c r="C5" s="17" t="s">
        <v>0</v>
      </c>
      <c r="D5" s="18" t="s">
        <v>1</v>
      </c>
      <c r="E5" s="18" t="s">
        <v>7</v>
      </c>
      <c r="F5" s="19" t="s">
        <v>8</v>
      </c>
      <c r="G5" s="19" t="s">
        <v>9</v>
      </c>
      <c r="H5" s="43" t="s">
        <v>6</v>
      </c>
      <c r="I5" s="45" t="s">
        <v>69</v>
      </c>
      <c r="J5" s="46" t="s">
        <v>70</v>
      </c>
    </row>
    <row r="6" spans="1:10" ht="15.2" customHeight="1" x14ac:dyDescent="0.2">
      <c r="A6" s="11"/>
      <c r="B6" s="13"/>
      <c r="C6" s="12"/>
      <c r="D6" s="9"/>
      <c r="E6" s="9"/>
      <c r="F6" s="10"/>
      <c r="G6" s="10"/>
      <c r="H6" s="9"/>
      <c r="I6" s="9"/>
    </row>
    <row r="7" spans="1:10" s="14" customFormat="1" ht="15.2" customHeight="1" x14ac:dyDescent="0.2">
      <c r="A7" s="24"/>
      <c r="B7" s="25" t="s">
        <v>64</v>
      </c>
      <c r="C7" s="26" t="s">
        <v>10</v>
      </c>
      <c r="D7" s="24"/>
      <c r="E7" s="24"/>
      <c r="F7" s="24"/>
      <c r="G7" s="24"/>
      <c r="H7" s="24"/>
    </row>
    <row r="8" spans="1:10" ht="12.75" x14ac:dyDescent="0.2">
      <c r="A8" s="27"/>
      <c r="B8" s="28"/>
      <c r="C8" s="29"/>
      <c r="D8" s="30"/>
      <c r="E8" s="31"/>
      <c r="F8" s="32"/>
      <c r="G8" s="32"/>
      <c r="H8" s="32"/>
      <c r="I8" s="9"/>
    </row>
    <row r="9" spans="1:10" ht="36" x14ac:dyDescent="0.2">
      <c r="A9" s="27" t="s">
        <v>45</v>
      </c>
      <c r="B9" s="28"/>
      <c r="C9" s="29" t="s">
        <v>48</v>
      </c>
      <c r="D9" s="30" t="s">
        <v>2</v>
      </c>
      <c r="E9" s="31">
        <v>6</v>
      </c>
      <c r="F9" s="37">
        <v>6000</v>
      </c>
      <c r="G9" s="37">
        <f>E9*F9</f>
        <v>36000</v>
      </c>
      <c r="H9" s="37">
        <v>2500</v>
      </c>
      <c r="I9" s="37">
        <f>E9*H9</f>
        <v>15000</v>
      </c>
      <c r="J9" s="37">
        <f>G9+I9</f>
        <v>51000</v>
      </c>
    </row>
    <row r="10" spans="1:10" ht="36" x14ac:dyDescent="0.2">
      <c r="A10" s="27" t="s">
        <v>46</v>
      </c>
      <c r="B10" s="28"/>
      <c r="C10" s="29" t="s">
        <v>47</v>
      </c>
      <c r="D10" s="30" t="s">
        <v>2</v>
      </c>
      <c r="E10" s="31">
        <v>6</v>
      </c>
      <c r="F10" s="37">
        <v>6000</v>
      </c>
      <c r="G10" s="44">
        <f t="shared" ref="G10:G41" si="0">E10*F10</f>
        <v>36000</v>
      </c>
      <c r="H10" s="37">
        <v>2500</v>
      </c>
      <c r="I10" s="44">
        <f t="shared" ref="I10:I41" si="1">E10*H10</f>
        <v>15000</v>
      </c>
      <c r="J10" s="44">
        <f t="shared" ref="J10:J17" si="2">G10+I10</f>
        <v>51000</v>
      </c>
    </row>
    <row r="11" spans="1:10" ht="24" x14ac:dyDescent="0.2">
      <c r="A11" s="27" t="s">
        <v>49</v>
      </c>
      <c r="B11" s="28"/>
      <c r="C11" s="29" t="s">
        <v>59</v>
      </c>
      <c r="D11" s="30" t="s">
        <v>2</v>
      </c>
      <c r="E11" s="31">
        <v>2</v>
      </c>
      <c r="F11" s="37">
        <v>9500</v>
      </c>
      <c r="G11" s="44">
        <f t="shared" si="0"/>
        <v>19000</v>
      </c>
      <c r="H11" s="37">
        <v>4000</v>
      </c>
      <c r="I11" s="44">
        <f t="shared" si="1"/>
        <v>8000</v>
      </c>
      <c r="J11" s="44">
        <f t="shared" si="2"/>
        <v>27000</v>
      </c>
    </row>
    <row r="12" spans="1:10" ht="12.75" x14ac:dyDescent="0.2">
      <c r="A12" s="27" t="s">
        <v>52</v>
      </c>
      <c r="B12" s="28"/>
      <c r="C12" s="29" t="s">
        <v>50</v>
      </c>
      <c r="D12" s="30" t="s">
        <v>51</v>
      </c>
      <c r="E12" s="31">
        <v>46</v>
      </c>
      <c r="F12" s="37">
        <v>700</v>
      </c>
      <c r="G12" s="44">
        <f t="shared" si="0"/>
        <v>32200</v>
      </c>
      <c r="H12" s="37">
        <v>450</v>
      </c>
      <c r="I12" s="44">
        <f t="shared" si="1"/>
        <v>20700</v>
      </c>
      <c r="J12" s="44">
        <f t="shared" si="2"/>
        <v>52900</v>
      </c>
    </row>
    <row r="13" spans="1:10" ht="12.75" x14ac:dyDescent="0.2">
      <c r="A13" s="27" t="s">
        <v>55</v>
      </c>
      <c r="B13" s="28"/>
      <c r="C13" s="29" t="s">
        <v>53</v>
      </c>
      <c r="D13" s="30" t="s">
        <v>54</v>
      </c>
      <c r="E13" s="31">
        <v>42</v>
      </c>
      <c r="F13" s="37">
        <v>950</v>
      </c>
      <c r="G13" s="44">
        <f t="shared" si="0"/>
        <v>39900</v>
      </c>
      <c r="H13" s="37">
        <v>580</v>
      </c>
      <c r="I13" s="44">
        <f t="shared" si="1"/>
        <v>24360</v>
      </c>
      <c r="J13" s="44">
        <f t="shared" si="2"/>
        <v>64260</v>
      </c>
    </row>
    <row r="14" spans="1:10" ht="12.75" x14ac:dyDescent="0.2">
      <c r="A14" s="27" t="s">
        <v>57</v>
      </c>
      <c r="B14" s="28"/>
      <c r="C14" s="29" t="s">
        <v>56</v>
      </c>
      <c r="D14" s="30" t="s">
        <v>54</v>
      </c>
      <c r="E14" s="31">
        <v>12</v>
      </c>
      <c r="F14" s="37">
        <v>300</v>
      </c>
      <c r="G14" s="44">
        <f t="shared" si="0"/>
        <v>3600</v>
      </c>
      <c r="H14" s="37">
        <v>180</v>
      </c>
      <c r="I14" s="44">
        <f t="shared" si="1"/>
        <v>2160</v>
      </c>
      <c r="J14" s="44">
        <f t="shared" si="2"/>
        <v>5760</v>
      </c>
    </row>
    <row r="15" spans="1:10" ht="12.75" x14ac:dyDescent="0.2">
      <c r="A15" s="27" t="s">
        <v>60</v>
      </c>
      <c r="B15" s="28"/>
      <c r="C15" s="29" t="s">
        <v>58</v>
      </c>
      <c r="D15" s="30" t="s">
        <v>51</v>
      </c>
      <c r="E15" s="31">
        <v>85</v>
      </c>
      <c r="F15" s="37">
        <v>1100</v>
      </c>
      <c r="G15" s="44">
        <f t="shared" si="0"/>
        <v>93500</v>
      </c>
      <c r="H15" s="37">
        <v>180</v>
      </c>
      <c r="I15" s="44">
        <f t="shared" si="1"/>
        <v>15300</v>
      </c>
      <c r="J15" s="44">
        <f t="shared" si="2"/>
        <v>108800</v>
      </c>
    </row>
    <row r="16" spans="1:10" ht="12.75" x14ac:dyDescent="0.2">
      <c r="A16" s="27"/>
      <c r="B16" s="28"/>
      <c r="C16" s="29"/>
      <c r="D16" s="30"/>
      <c r="E16" s="31"/>
      <c r="F16" s="37"/>
      <c r="G16" s="44">
        <f t="shared" si="0"/>
        <v>0</v>
      </c>
      <c r="H16" s="37"/>
      <c r="I16" s="44">
        <f t="shared" si="1"/>
        <v>0</v>
      </c>
      <c r="J16" s="44">
        <f t="shared" si="2"/>
        <v>0</v>
      </c>
    </row>
    <row r="17" spans="1:10" ht="24" x14ac:dyDescent="0.2">
      <c r="A17" s="27" t="s">
        <v>66</v>
      </c>
      <c r="B17" s="28"/>
      <c r="C17" s="29" t="s">
        <v>67</v>
      </c>
      <c r="D17" s="30" t="s">
        <v>51</v>
      </c>
      <c r="E17" s="31">
        <v>90</v>
      </c>
      <c r="F17" s="37">
        <v>0</v>
      </c>
      <c r="G17" s="44">
        <f t="shared" si="0"/>
        <v>0</v>
      </c>
      <c r="H17" s="37">
        <v>450</v>
      </c>
      <c r="I17" s="44">
        <f t="shared" si="1"/>
        <v>40500</v>
      </c>
      <c r="J17" s="44">
        <f t="shared" si="2"/>
        <v>40500</v>
      </c>
    </row>
    <row r="18" spans="1:10" ht="12.75" x14ac:dyDescent="0.2">
      <c r="A18" s="27"/>
      <c r="B18" s="28"/>
      <c r="C18" s="29"/>
      <c r="D18" s="30"/>
      <c r="E18" s="31"/>
      <c r="F18" s="37"/>
      <c r="G18" s="44"/>
      <c r="H18" s="37"/>
      <c r="I18" s="44"/>
      <c r="J18" s="36"/>
    </row>
    <row r="19" spans="1:10" ht="12.75" x14ac:dyDescent="0.2">
      <c r="A19" s="27"/>
      <c r="B19" s="28"/>
      <c r="C19" s="33" t="s">
        <v>62</v>
      </c>
      <c r="D19" s="34"/>
      <c r="E19" s="24"/>
      <c r="F19" s="38"/>
      <c r="G19" s="44"/>
      <c r="H19" s="39"/>
      <c r="I19" s="44"/>
      <c r="J19" s="38">
        <f>SUM(J9:J18)</f>
        <v>401220</v>
      </c>
    </row>
    <row r="20" spans="1:10" ht="12.75" x14ac:dyDescent="0.2">
      <c r="A20" s="27"/>
      <c r="B20" s="28"/>
      <c r="C20" s="29"/>
      <c r="D20" s="30"/>
      <c r="E20" s="31"/>
      <c r="F20" s="37"/>
      <c r="G20" s="44"/>
      <c r="H20" s="37"/>
      <c r="I20" s="44"/>
      <c r="J20" s="36"/>
    </row>
    <row r="21" spans="1:10" s="14" customFormat="1" ht="15.2" customHeight="1" x14ac:dyDescent="0.2">
      <c r="A21" s="24"/>
      <c r="B21" s="25" t="s">
        <v>65</v>
      </c>
      <c r="C21" s="26" t="s">
        <v>11</v>
      </c>
      <c r="D21" s="24"/>
      <c r="E21" s="24"/>
      <c r="F21" s="35"/>
      <c r="G21" s="44"/>
      <c r="H21" s="35"/>
      <c r="I21" s="44"/>
      <c r="J21" s="36"/>
    </row>
    <row r="22" spans="1:10" ht="12.75" x14ac:dyDescent="0.2">
      <c r="A22" s="27"/>
      <c r="B22" s="28"/>
      <c r="C22" s="29"/>
      <c r="D22" s="30"/>
      <c r="E22" s="31"/>
      <c r="F22" s="37"/>
      <c r="G22" s="44"/>
      <c r="H22" s="37"/>
      <c r="I22" s="44"/>
      <c r="J22" s="36"/>
    </row>
    <row r="23" spans="1:10" ht="36" x14ac:dyDescent="0.2">
      <c r="A23" s="27" t="s">
        <v>12</v>
      </c>
      <c r="B23" s="28"/>
      <c r="C23" s="29" t="s">
        <v>44</v>
      </c>
      <c r="D23" s="30" t="s">
        <v>2</v>
      </c>
      <c r="E23" s="31">
        <v>2</v>
      </c>
      <c r="F23" s="37">
        <v>30000</v>
      </c>
      <c r="G23" s="44">
        <f t="shared" si="0"/>
        <v>60000</v>
      </c>
      <c r="H23" s="37">
        <v>2500</v>
      </c>
      <c r="I23" s="44">
        <f t="shared" si="1"/>
        <v>5000</v>
      </c>
      <c r="J23" s="37">
        <f>I23+G23</f>
        <v>65000</v>
      </c>
    </row>
    <row r="24" spans="1:10" ht="12.75" x14ac:dyDescent="0.2">
      <c r="A24" s="27" t="s">
        <v>13</v>
      </c>
      <c r="B24" s="28"/>
      <c r="C24" s="29" t="s">
        <v>14</v>
      </c>
      <c r="D24" s="30" t="s">
        <v>15</v>
      </c>
      <c r="E24" s="31">
        <v>24</v>
      </c>
      <c r="F24" s="37">
        <v>1000</v>
      </c>
      <c r="G24" s="44">
        <f t="shared" si="0"/>
        <v>24000</v>
      </c>
      <c r="H24" s="37">
        <v>150</v>
      </c>
      <c r="I24" s="44">
        <f t="shared" si="1"/>
        <v>3600</v>
      </c>
      <c r="J24" s="44">
        <f t="shared" ref="J24:J41" si="3">I24+G24</f>
        <v>27600</v>
      </c>
    </row>
    <row r="25" spans="1:10" ht="12.75" x14ac:dyDescent="0.2">
      <c r="A25" s="27" t="s">
        <v>17</v>
      </c>
      <c r="B25" s="28"/>
      <c r="C25" s="29" t="s">
        <v>16</v>
      </c>
      <c r="D25" s="30" t="s">
        <v>15</v>
      </c>
      <c r="E25" s="31">
        <v>20</v>
      </c>
      <c r="F25" s="37">
        <v>850</v>
      </c>
      <c r="G25" s="44">
        <f t="shared" si="0"/>
        <v>17000</v>
      </c>
      <c r="H25" s="37">
        <v>150</v>
      </c>
      <c r="I25" s="44">
        <f t="shared" si="1"/>
        <v>3000</v>
      </c>
      <c r="J25" s="44">
        <f t="shared" si="3"/>
        <v>20000</v>
      </c>
    </row>
    <row r="26" spans="1:10" ht="12.75" x14ac:dyDescent="0.2">
      <c r="A26" s="27" t="s">
        <v>18</v>
      </c>
      <c r="B26" s="28"/>
      <c r="C26" s="29" t="s">
        <v>20</v>
      </c>
      <c r="D26" s="30" t="s">
        <v>15</v>
      </c>
      <c r="E26" s="31">
        <v>24</v>
      </c>
      <c r="F26" s="37">
        <v>120</v>
      </c>
      <c r="G26" s="44">
        <f t="shared" si="0"/>
        <v>2880</v>
      </c>
      <c r="H26" s="37">
        <v>240</v>
      </c>
      <c r="I26" s="44">
        <f t="shared" si="1"/>
        <v>5760</v>
      </c>
      <c r="J26" s="44">
        <f t="shared" si="3"/>
        <v>8640</v>
      </c>
    </row>
    <row r="27" spans="1:10" ht="12.75" x14ac:dyDescent="0.2">
      <c r="A27" s="27" t="s">
        <v>19</v>
      </c>
      <c r="B27" s="28"/>
      <c r="C27" s="29" t="s">
        <v>21</v>
      </c>
      <c r="D27" s="30" t="s">
        <v>15</v>
      </c>
      <c r="E27" s="31">
        <v>20</v>
      </c>
      <c r="F27" s="37">
        <v>88</v>
      </c>
      <c r="G27" s="44">
        <f t="shared" si="0"/>
        <v>1760</v>
      </c>
      <c r="H27" s="37">
        <v>250</v>
      </c>
      <c r="I27" s="44">
        <f t="shared" si="1"/>
        <v>5000</v>
      </c>
      <c r="J27" s="44">
        <f t="shared" si="3"/>
        <v>6760</v>
      </c>
    </row>
    <row r="28" spans="1:10" ht="12.75" x14ac:dyDescent="0.2">
      <c r="A28" s="27" t="s">
        <v>22</v>
      </c>
      <c r="B28" s="28"/>
      <c r="C28" s="29" t="s">
        <v>23</v>
      </c>
      <c r="D28" s="30" t="s">
        <v>2</v>
      </c>
      <c r="E28" s="31">
        <v>4</v>
      </c>
      <c r="F28" s="37">
        <v>750</v>
      </c>
      <c r="G28" s="44">
        <f t="shared" si="0"/>
        <v>3000</v>
      </c>
      <c r="H28" s="37">
        <v>280</v>
      </c>
      <c r="I28" s="44">
        <f t="shared" si="1"/>
        <v>1120</v>
      </c>
      <c r="J28" s="44">
        <f t="shared" si="3"/>
        <v>4120</v>
      </c>
    </row>
    <row r="29" spans="1:10" ht="12.75" x14ac:dyDescent="0.2">
      <c r="A29" s="27" t="s">
        <v>24</v>
      </c>
      <c r="B29" s="28"/>
      <c r="C29" s="29" t="s">
        <v>25</v>
      </c>
      <c r="D29" s="30" t="s">
        <v>2</v>
      </c>
      <c r="E29" s="31">
        <v>2</v>
      </c>
      <c r="F29" s="37">
        <v>550</v>
      </c>
      <c r="G29" s="44">
        <f t="shared" si="0"/>
        <v>1100</v>
      </c>
      <c r="H29" s="37">
        <v>280</v>
      </c>
      <c r="I29" s="44">
        <f t="shared" si="1"/>
        <v>560</v>
      </c>
      <c r="J29" s="44">
        <f t="shared" si="3"/>
        <v>1660</v>
      </c>
    </row>
    <row r="30" spans="1:10" ht="12.75" x14ac:dyDescent="0.2">
      <c r="A30" s="27" t="s">
        <v>26</v>
      </c>
      <c r="B30" s="28"/>
      <c r="C30" s="29" t="s">
        <v>27</v>
      </c>
      <c r="D30" s="30" t="s">
        <v>2</v>
      </c>
      <c r="E30" s="31">
        <v>2</v>
      </c>
      <c r="F30" s="37">
        <v>2800</v>
      </c>
      <c r="G30" s="44">
        <f t="shared" si="0"/>
        <v>5600</v>
      </c>
      <c r="H30" s="37">
        <v>380</v>
      </c>
      <c r="I30" s="44">
        <f t="shared" si="1"/>
        <v>760</v>
      </c>
      <c r="J30" s="44">
        <f t="shared" si="3"/>
        <v>6360</v>
      </c>
    </row>
    <row r="31" spans="1:10" ht="12.75" x14ac:dyDescent="0.2">
      <c r="A31" s="27" t="s">
        <v>28</v>
      </c>
      <c r="B31" s="28"/>
      <c r="C31" s="29" t="s">
        <v>29</v>
      </c>
      <c r="D31" s="30" t="s">
        <v>2</v>
      </c>
      <c r="E31" s="31">
        <v>2</v>
      </c>
      <c r="F31" s="37">
        <v>7500</v>
      </c>
      <c r="G31" s="44">
        <f t="shared" si="0"/>
        <v>15000</v>
      </c>
      <c r="H31" s="37">
        <v>180</v>
      </c>
      <c r="I31" s="44">
        <f t="shared" si="1"/>
        <v>360</v>
      </c>
      <c r="J31" s="44">
        <f t="shared" si="3"/>
        <v>15360</v>
      </c>
    </row>
    <row r="32" spans="1:10" ht="12.75" x14ac:dyDescent="0.2">
      <c r="A32" s="27" t="s">
        <v>30</v>
      </c>
      <c r="B32" s="28"/>
      <c r="C32" s="29" t="s">
        <v>33</v>
      </c>
      <c r="D32" s="30" t="s">
        <v>2</v>
      </c>
      <c r="E32" s="31">
        <v>2</v>
      </c>
      <c r="F32" s="37">
        <v>3500</v>
      </c>
      <c r="G32" s="44">
        <f t="shared" si="0"/>
        <v>7000</v>
      </c>
      <c r="H32" s="37">
        <v>260</v>
      </c>
      <c r="I32" s="44">
        <f t="shared" si="1"/>
        <v>520</v>
      </c>
      <c r="J32" s="44">
        <f t="shared" si="3"/>
        <v>7520</v>
      </c>
    </row>
    <row r="33" spans="1:10" ht="12.75" x14ac:dyDescent="0.2">
      <c r="A33" s="27" t="s">
        <v>32</v>
      </c>
      <c r="B33" s="28"/>
      <c r="C33" s="29" t="s">
        <v>31</v>
      </c>
      <c r="D33" s="30" t="s">
        <v>2</v>
      </c>
      <c r="E33" s="31">
        <v>2</v>
      </c>
      <c r="F33" s="37">
        <v>380</v>
      </c>
      <c r="G33" s="44">
        <f t="shared" si="0"/>
        <v>760</v>
      </c>
      <c r="H33" s="37">
        <v>70</v>
      </c>
      <c r="I33" s="44">
        <f t="shared" si="1"/>
        <v>140</v>
      </c>
      <c r="J33" s="44">
        <f t="shared" si="3"/>
        <v>900</v>
      </c>
    </row>
    <row r="34" spans="1:10" ht="12.75" x14ac:dyDescent="0.2">
      <c r="A34" s="27" t="s">
        <v>34</v>
      </c>
      <c r="B34" s="28"/>
      <c r="C34" s="29" t="s">
        <v>35</v>
      </c>
      <c r="D34" s="30" t="s">
        <v>2</v>
      </c>
      <c r="E34" s="31">
        <v>2</v>
      </c>
      <c r="F34" s="37">
        <v>600</v>
      </c>
      <c r="G34" s="44">
        <f t="shared" si="0"/>
        <v>1200</v>
      </c>
      <c r="H34" s="37">
        <v>250</v>
      </c>
      <c r="I34" s="44">
        <f t="shared" si="1"/>
        <v>500</v>
      </c>
      <c r="J34" s="44">
        <f t="shared" si="3"/>
        <v>1700</v>
      </c>
    </row>
    <row r="35" spans="1:10" ht="12.75" x14ac:dyDescent="0.2">
      <c r="A35" s="27"/>
      <c r="B35" s="28"/>
      <c r="C35" s="29"/>
      <c r="D35" s="30"/>
      <c r="E35" s="31"/>
      <c r="F35" s="37"/>
      <c r="G35" s="44">
        <f t="shared" si="0"/>
        <v>0</v>
      </c>
      <c r="H35" s="37"/>
      <c r="I35" s="44">
        <f t="shared" si="1"/>
        <v>0</v>
      </c>
      <c r="J35" s="44">
        <f t="shared" si="3"/>
        <v>0</v>
      </c>
    </row>
    <row r="36" spans="1:10" ht="24" x14ac:dyDescent="0.2">
      <c r="A36" s="27" t="s">
        <v>36</v>
      </c>
      <c r="B36" s="28"/>
      <c r="C36" s="29" t="s">
        <v>43</v>
      </c>
      <c r="D36" s="30" t="s">
        <v>2</v>
      </c>
      <c r="E36" s="31">
        <v>2</v>
      </c>
      <c r="F36" s="37">
        <v>300</v>
      </c>
      <c r="G36" s="44">
        <f t="shared" si="0"/>
        <v>600</v>
      </c>
      <c r="H36" s="37">
        <v>7500</v>
      </c>
      <c r="I36" s="44">
        <f t="shared" si="1"/>
        <v>15000</v>
      </c>
      <c r="J36" s="44">
        <f t="shared" si="3"/>
        <v>15600</v>
      </c>
    </row>
    <row r="37" spans="1:10" ht="12.75" x14ac:dyDescent="0.2">
      <c r="A37" s="27" t="s">
        <v>37</v>
      </c>
      <c r="B37" s="28"/>
      <c r="C37" s="29" t="s">
        <v>16</v>
      </c>
      <c r="D37" s="30" t="s">
        <v>15</v>
      </c>
      <c r="E37" s="31">
        <v>8</v>
      </c>
      <c r="F37" s="37">
        <v>850</v>
      </c>
      <c r="G37" s="44">
        <f t="shared" si="0"/>
        <v>6800</v>
      </c>
      <c r="H37" s="37">
        <v>140</v>
      </c>
      <c r="I37" s="44">
        <f t="shared" si="1"/>
        <v>1120</v>
      </c>
      <c r="J37" s="44">
        <f t="shared" si="3"/>
        <v>7920</v>
      </c>
    </row>
    <row r="38" spans="1:10" ht="12.75" x14ac:dyDescent="0.2">
      <c r="A38" s="27" t="s">
        <v>38</v>
      </c>
      <c r="B38" s="28"/>
      <c r="C38" s="29" t="s">
        <v>21</v>
      </c>
      <c r="D38" s="30" t="s">
        <v>15</v>
      </c>
      <c r="E38" s="31">
        <v>8</v>
      </c>
      <c r="F38" s="37">
        <v>88</v>
      </c>
      <c r="G38" s="44">
        <f t="shared" si="0"/>
        <v>704</v>
      </c>
      <c r="H38" s="37">
        <v>230</v>
      </c>
      <c r="I38" s="44">
        <f t="shared" si="1"/>
        <v>1840</v>
      </c>
      <c r="J38" s="44">
        <f t="shared" si="3"/>
        <v>2544</v>
      </c>
    </row>
    <row r="39" spans="1:10" ht="12.75" x14ac:dyDescent="0.2">
      <c r="A39" s="27"/>
      <c r="B39" s="28"/>
      <c r="C39" s="29"/>
      <c r="D39" s="30"/>
      <c r="E39" s="31"/>
      <c r="F39" s="37"/>
      <c r="G39" s="44">
        <f t="shared" si="0"/>
        <v>0</v>
      </c>
      <c r="H39" s="37"/>
      <c r="I39" s="44">
        <f t="shared" si="1"/>
        <v>0</v>
      </c>
      <c r="J39" s="44">
        <f t="shared" si="3"/>
        <v>0</v>
      </c>
    </row>
    <row r="40" spans="1:10" ht="12.75" x14ac:dyDescent="0.2">
      <c r="A40" s="27" t="s">
        <v>39</v>
      </c>
      <c r="B40" s="28"/>
      <c r="C40" s="29" t="s">
        <v>42</v>
      </c>
      <c r="D40" s="30" t="s">
        <v>61</v>
      </c>
      <c r="E40" s="31">
        <v>8</v>
      </c>
      <c r="F40" s="37">
        <v>0</v>
      </c>
      <c r="G40" s="44">
        <f t="shared" si="0"/>
        <v>0</v>
      </c>
      <c r="H40" s="37">
        <v>1000</v>
      </c>
      <c r="I40" s="44">
        <f t="shared" si="1"/>
        <v>8000</v>
      </c>
      <c r="J40" s="44">
        <f t="shared" si="3"/>
        <v>8000</v>
      </c>
    </row>
    <row r="41" spans="1:10" ht="12.75" x14ac:dyDescent="0.2">
      <c r="A41" s="27" t="s">
        <v>41</v>
      </c>
      <c r="B41" s="28"/>
      <c r="C41" s="29" t="s">
        <v>40</v>
      </c>
      <c r="D41" s="30" t="s">
        <v>61</v>
      </c>
      <c r="E41" s="31">
        <v>4</v>
      </c>
      <c r="F41" s="37">
        <v>0</v>
      </c>
      <c r="G41" s="44">
        <f t="shared" si="0"/>
        <v>0</v>
      </c>
      <c r="H41" s="37">
        <v>1000</v>
      </c>
      <c r="I41" s="44">
        <f t="shared" si="1"/>
        <v>4000</v>
      </c>
      <c r="J41" s="44">
        <f t="shared" si="3"/>
        <v>4000</v>
      </c>
    </row>
    <row r="42" spans="1:10" ht="12.75" x14ac:dyDescent="0.2">
      <c r="A42" s="27"/>
      <c r="B42" s="28"/>
      <c r="C42" s="29"/>
      <c r="D42" s="30"/>
      <c r="E42" s="31"/>
      <c r="F42" s="37"/>
      <c r="G42" s="37"/>
      <c r="H42" s="37"/>
      <c r="I42" s="36"/>
      <c r="J42" s="36"/>
    </row>
    <row r="43" spans="1:10" ht="12.75" x14ac:dyDescent="0.2">
      <c r="A43" s="27"/>
      <c r="B43" s="28"/>
      <c r="C43" s="33" t="s">
        <v>63</v>
      </c>
      <c r="D43" s="34"/>
      <c r="E43" s="24"/>
      <c r="F43" s="38"/>
      <c r="G43" s="40"/>
      <c r="H43" s="41"/>
      <c r="I43" s="35"/>
      <c r="J43" s="38">
        <f>SUM(J23:J42)</f>
        <v>203684</v>
      </c>
    </row>
    <row r="44" spans="1:10" ht="12.75" x14ac:dyDescent="0.2">
      <c r="A44" s="27"/>
      <c r="B44" s="28"/>
      <c r="C44" s="29"/>
      <c r="D44" s="30"/>
      <c r="E44" s="31"/>
      <c r="F44" s="32"/>
      <c r="G44" s="32"/>
      <c r="H44" s="32"/>
      <c r="I44" s="9"/>
    </row>
  </sheetData>
  <sheetProtection selectLockedCells="1" selectUnlockedCells="1"/>
  <mergeCells count="1">
    <mergeCell ref="G43:H43"/>
  </mergeCells>
  <pageMargins left="0.70866141732283472" right="0.70866141732283472" top="0.74803149606299213" bottom="0.74803149606299213" header="0.31496062992125984" footer="0.31496062992125984"/>
  <pageSetup paperSize="9" scale="93" firstPageNumber="0" fitToHeight="0" orientation="portrait" r:id="rId1"/>
  <headerFooter alignWithMargins="0">
    <oddFooter>&amp;C&amp;"Arial CE,Běžné"Stránka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Vzduchotechnika</vt:lpstr>
      <vt:lpstr>Vzduchotechnika!Názvy_tisku</vt:lpstr>
      <vt:lpstr>Vzduchotechnika!Oblast_tisku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Sefranek</dc:creator>
  <cp:lastModifiedBy>Uživatel systému Windows</cp:lastModifiedBy>
  <cp:lastPrinted>2023-03-10T14:42:54Z</cp:lastPrinted>
  <dcterms:created xsi:type="dcterms:W3CDTF">2021-07-14T23:18:34Z</dcterms:created>
  <dcterms:modified xsi:type="dcterms:W3CDTF">2023-05-06T09:45:08Z</dcterms:modified>
</cp:coreProperties>
</file>